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18" sheetId="1" r:id="rId1"/>
    <sheet name="Sheet1" sheetId="2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"/>
</calcChain>
</file>

<file path=xl/sharedStrings.xml><?xml version="1.0" encoding="utf-8"?>
<sst xmlns="http://schemas.openxmlformats.org/spreadsheetml/2006/main" count="205" uniqueCount="142">
  <si>
    <t>POS.</t>
  </si>
  <si>
    <t>QTÀ</t>
  </si>
  <si>
    <t>CODICE</t>
  </si>
  <si>
    <t>DESCRIPTION</t>
  </si>
  <si>
    <t>BENENNUNG</t>
  </si>
  <si>
    <t>DESCRIPCION</t>
  </si>
  <si>
    <t>SQUEEGEE CONTROL ASSY</t>
  </si>
  <si>
    <t>ENSEMBLE DE ATTAQUE</t>
  </si>
  <si>
    <t>KUPPLUNG GRUPPE</t>
  </si>
  <si>
    <t>GRUPO ACOPLAMIENTO</t>
  </si>
  <si>
    <t>COUPLING</t>
  </si>
  <si>
    <t>ATTAQUE</t>
  </si>
  <si>
    <t>KUPPLUNG</t>
  </si>
  <si>
    <t>LIMPIAPAVIMENTOS</t>
  </si>
  <si>
    <t>ADJUSTER</t>
  </si>
  <si>
    <t>REGLAGE</t>
  </si>
  <si>
    <t>VERSTELLSCHRAUBE</t>
  </si>
  <si>
    <t>REGULADOR</t>
  </si>
  <si>
    <t>CHAIN WITH CLIP</t>
  </si>
  <si>
    <t>CHAINE AVEC EPINGLE</t>
  </si>
  <si>
    <t>KETTE MIT SPLINT</t>
  </si>
  <si>
    <t>CADENA CON ESPIGA</t>
  </si>
  <si>
    <t>SUPPORT WHEEL ASSY</t>
  </si>
  <si>
    <t>GROUPE SUPPORT ROUE</t>
  </si>
  <si>
    <t>HALTERUNG RÄDER GRUPPE</t>
  </si>
  <si>
    <t>GRUPO SOPORTE RUEDA</t>
  </si>
  <si>
    <t>1.4.1</t>
  </si>
  <si>
    <t>SCREW</t>
  </si>
  <si>
    <t>VIS</t>
  </si>
  <si>
    <t>SCHRAUBE</t>
  </si>
  <si>
    <t>TORNILLO</t>
  </si>
  <si>
    <t>1.4.2</t>
  </si>
  <si>
    <t>WASHER</t>
  </si>
  <si>
    <t>RONDELLE</t>
  </si>
  <si>
    <t>UNTERLAGSCHEIBE</t>
  </si>
  <si>
    <t>ARANDELA</t>
  </si>
  <si>
    <t>1.4.3</t>
  </si>
  <si>
    <t>LOCK NUT</t>
  </si>
  <si>
    <t>ECROU AUTOFREINES</t>
  </si>
  <si>
    <t>SICHERUNGSMUTTER</t>
  </si>
  <si>
    <t>TUERCA AUTOBLOCANTE</t>
  </si>
  <si>
    <t>1.4.4</t>
  </si>
  <si>
    <t>PIN</t>
  </si>
  <si>
    <t>AXE</t>
  </si>
  <si>
    <t>BOLZEN</t>
  </si>
  <si>
    <t>PERNO</t>
  </si>
  <si>
    <t>1.4.5</t>
  </si>
  <si>
    <t>1.4.6</t>
  </si>
  <si>
    <t>WING NUT</t>
  </si>
  <si>
    <t>PAPILLON</t>
  </si>
  <si>
    <t>FLÜGELSCHRAUBE</t>
  </si>
  <si>
    <t>POMO</t>
  </si>
  <si>
    <t>1.4.7</t>
  </si>
  <si>
    <t>SPRING</t>
  </si>
  <si>
    <t>RESSORT</t>
  </si>
  <si>
    <t>FEDER</t>
  </si>
  <si>
    <t>RESORTE</t>
  </si>
  <si>
    <t>1.4.8</t>
  </si>
  <si>
    <t>1.4.9</t>
  </si>
  <si>
    <t>RING</t>
  </si>
  <si>
    <t>ANNEAU</t>
  </si>
  <si>
    <t>ANILLO</t>
  </si>
  <si>
    <t>1.4.10</t>
  </si>
  <si>
    <t>IDLE WHEEL</t>
  </si>
  <si>
    <t>ROUE FOLLE</t>
  </si>
  <si>
    <t>LOSRAD</t>
  </si>
  <si>
    <t>RUEDA LIBRE</t>
  </si>
  <si>
    <t>1.4.11</t>
  </si>
  <si>
    <t>BUSHING</t>
  </si>
  <si>
    <t>BAGUE</t>
  </si>
  <si>
    <t>BUCHSE</t>
  </si>
  <si>
    <t>CASQUILLO</t>
  </si>
  <si>
    <t>1.4.12</t>
  </si>
  <si>
    <t>SUPPORT</t>
  </si>
  <si>
    <t>HALTERUNG</t>
  </si>
  <si>
    <t>SOPORTE</t>
  </si>
  <si>
    <t>1.4.13</t>
  </si>
  <si>
    <t>NUT</t>
  </si>
  <si>
    <t>ECROU</t>
  </si>
  <si>
    <t>MUTTER</t>
  </si>
  <si>
    <t>TUERCA</t>
  </si>
  <si>
    <t>FORK</t>
  </si>
  <si>
    <t>FOURCHETTE</t>
  </si>
  <si>
    <t>GABELKOPF</t>
  </si>
  <si>
    <t>HORQUILLA</t>
  </si>
  <si>
    <t>CLIP</t>
  </si>
  <si>
    <t>KLIPP</t>
  </si>
  <si>
    <t>CABLE</t>
  </si>
  <si>
    <t>KABEL</t>
  </si>
  <si>
    <t>CUERDA</t>
  </si>
  <si>
    <t>200821</t>
  </si>
  <si>
    <t>E86246</t>
  </si>
  <si>
    <t>Coupling, Squeegee</t>
  </si>
  <si>
    <t>E83655</t>
  </si>
  <si>
    <t>Adjuster Knob</t>
  </si>
  <si>
    <t>E83590</t>
  </si>
  <si>
    <t>Chain</t>
  </si>
  <si>
    <t>203067</t>
  </si>
  <si>
    <t>408974</t>
  </si>
  <si>
    <t>E82798</t>
  </si>
  <si>
    <t>Washer, 6x18x1.5</t>
  </si>
  <si>
    <t>E83550</t>
  </si>
  <si>
    <t>NyLoc Hex Nut, M6 Zinc</t>
  </si>
  <si>
    <t>E82329</t>
  </si>
  <si>
    <t>Threaded Pin</t>
  </si>
  <si>
    <t>E81874</t>
  </si>
  <si>
    <t>Flat Washer M8x17x1.6 Zinc</t>
  </si>
  <si>
    <t>E83531</t>
  </si>
  <si>
    <t>Knob</t>
  </si>
  <si>
    <t>E81634</t>
  </si>
  <si>
    <t>Spring Compression</t>
  </si>
  <si>
    <t>E85722</t>
  </si>
  <si>
    <t>Flat Washer M13x24x2.5 Zinc</t>
  </si>
  <si>
    <t>E85498</t>
  </si>
  <si>
    <t>E Style Circlip</t>
  </si>
  <si>
    <t>E82428</t>
  </si>
  <si>
    <t>Wheel 52 OD x 28 W</t>
  </si>
  <si>
    <t>E82273</t>
  </si>
  <si>
    <t>Bushing</t>
  </si>
  <si>
    <t>E85497</t>
  </si>
  <si>
    <t>Weldment, Squeegee Wheel Support</t>
  </si>
  <si>
    <t>E83656</t>
  </si>
  <si>
    <t>Hex Nut, M8x6.5 Zinc</t>
  </si>
  <si>
    <t>418312</t>
  </si>
  <si>
    <t>E83881</t>
  </si>
  <si>
    <t>Hex Bolt M5x20 Zinc</t>
  </si>
  <si>
    <t>408724</t>
  </si>
  <si>
    <t>E82317</t>
  </si>
  <si>
    <t>Hex Jam Nut, M5X3.5 Zinc</t>
  </si>
  <si>
    <t>415887</t>
  </si>
  <si>
    <t>E86154</t>
  </si>
  <si>
    <t>Fork</t>
  </si>
  <si>
    <t>E81907</t>
  </si>
  <si>
    <t>Pin</t>
  </si>
  <si>
    <t>E83381</t>
  </si>
  <si>
    <t>Nyloc Hex Nut, M10 Zinc</t>
  </si>
  <si>
    <t>E85768</t>
  </si>
  <si>
    <t>Squeegee Cable</t>
  </si>
  <si>
    <t>ITEM</t>
  </si>
  <si>
    <t>SKU</t>
  </si>
  <si>
    <t>QTY</t>
  </si>
  <si>
    <t>SQUEEGEE CONTROL ASM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</si>
</sst>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"/>
    </font>
    <font>
      <sz val="9.5"/>
      <name val="Times New Roman"/>
      <family val="1"/>
    </font>
    <font>
      <sz val="9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4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A3" sqref="A3:F30"/>
    </sheetView>
  </sheetViews>
  <sheetFormatPr defaultRowHeight="12.75"/>
  <cols>
    <col min="1" max="1" width="41.28515625" customWidth="1"/>
    <col min="2" max="2" width="11.140625" customWidth="1"/>
    <col min="3" max="3" width="8.140625" customWidth="1"/>
    <col min="4" max="4" width="21.28515625" customWidth="1"/>
    <col min="5" max="5" width="9.7109375" customWidth="1"/>
    <col min="6" max="6" width="41.7109375" customWidth="1"/>
    <col min="7" max="7" width="19.28515625" customWidth="1"/>
    <col min="8" max="8" width="22.140625" customWidth="1"/>
    <col min="9" max="9" width="19.28515625" customWidth="1"/>
  </cols>
  <sheetData>
    <row r="2" spans="1:9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 t="s">
        <v>3</v>
      </c>
      <c r="H2" s="1" t="s">
        <v>4</v>
      </c>
      <c r="I2" s="1" t="s">
        <v>5</v>
      </c>
    </row>
    <row r="3" spans="1:9">
      <c r="A3" s="2">
        <v>1</v>
      </c>
      <c r="B3" s="2">
        <v>1</v>
      </c>
      <c r="C3" s="2">
        <v>200821</v>
      </c>
      <c r="D3" s="1" t="s">
        <v>6</v>
      </c>
      <c r="E3" s="4" t="str">
        <f>LEFT(IFERROR(VLOOKUP(TRIM(C3),[1]!Table_Query_from_BetcoViews[[AlternateID]:[MainSKU]],4,FALSE),C3),6)</f>
        <v>200821</v>
      </c>
      <c r="F3" s="4" t="str">
        <f>IFERROR(VLOOKUP(TRIM(C3),[1]!Table_Query_from_BetcoViews[[AlternateID]:[ItemDescr2]],5,FALSE),D3)</f>
        <v>SQUEEGEE CONTROL ASSY</v>
      </c>
      <c r="G3" s="1" t="s">
        <v>7</v>
      </c>
      <c r="H3" s="1" t="s">
        <v>8</v>
      </c>
      <c r="I3" s="1" t="s">
        <v>9</v>
      </c>
    </row>
    <row r="4" spans="1:9">
      <c r="A4" s="3">
        <v>1.1000000000000001</v>
      </c>
      <c r="B4" s="2">
        <v>1</v>
      </c>
      <c r="C4" s="2">
        <v>400878</v>
      </c>
      <c r="D4" s="1" t="s">
        <v>10</v>
      </c>
      <c r="E4" s="4" t="str">
        <f>LEFT(IFERROR(VLOOKUP(TRIM(C4),[1]!Table_Query_from_BetcoViews[[AlternateID]:[MainSKU]],4,FALSE),C4),6)</f>
        <v>E86246</v>
      </c>
      <c r="F4" s="4" t="str">
        <f>IFERROR(VLOOKUP(TRIM(C4),[1]!Table_Query_from_BetcoViews[[AlternateID]:[ItemDescr2]],5,FALSE),D4)</f>
        <v>Coupling, Squeegee</v>
      </c>
      <c r="G4" s="1" t="s">
        <v>11</v>
      </c>
      <c r="H4" s="1" t="s">
        <v>12</v>
      </c>
      <c r="I4" s="1" t="s">
        <v>13</v>
      </c>
    </row>
    <row r="5" spans="1:9">
      <c r="A5" s="3">
        <v>1.2</v>
      </c>
      <c r="B5" s="2">
        <v>1</v>
      </c>
      <c r="C5" s="2">
        <v>203274</v>
      </c>
      <c r="D5" s="1" t="s">
        <v>14</v>
      </c>
      <c r="E5" s="4" t="str">
        <f>LEFT(IFERROR(VLOOKUP(TRIM(C5),[1]!Table_Query_from_BetcoViews[[AlternateID]:[MainSKU]],4,FALSE),C5),6)</f>
        <v>E83655</v>
      </c>
      <c r="F5" s="4" t="str">
        <f>IFERROR(VLOOKUP(TRIM(C5),[1]!Table_Query_from_BetcoViews[[AlternateID]:[ItemDescr2]],5,FALSE),D5)</f>
        <v>Adjuster Knob</v>
      </c>
      <c r="G5" s="1" t="s">
        <v>15</v>
      </c>
      <c r="H5" s="1" t="s">
        <v>16</v>
      </c>
      <c r="I5" s="1" t="s">
        <v>17</v>
      </c>
    </row>
    <row r="6" spans="1:9">
      <c r="A6" s="3">
        <v>1.3</v>
      </c>
      <c r="B6" s="2">
        <v>1</v>
      </c>
      <c r="C6" s="2">
        <v>203273</v>
      </c>
      <c r="D6" s="1" t="s">
        <v>18</v>
      </c>
      <c r="E6" s="4" t="str">
        <f>LEFT(IFERROR(VLOOKUP(TRIM(C6),[1]!Table_Query_from_BetcoViews[[AlternateID]:[MainSKU]],4,FALSE),C6),6)</f>
        <v>E83590</v>
      </c>
      <c r="F6" s="4" t="str">
        <f>IFERROR(VLOOKUP(TRIM(C6),[1]!Table_Query_from_BetcoViews[[AlternateID]:[ItemDescr2]],5,FALSE),D6)</f>
        <v>Chain</v>
      </c>
      <c r="G6" s="1" t="s">
        <v>19</v>
      </c>
      <c r="H6" s="1" t="s">
        <v>20</v>
      </c>
      <c r="I6" s="1" t="s">
        <v>21</v>
      </c>
    </row>
    <row r="7" spans="1:9">
      <c r="A7" s="3">
        <v>1.4</v>
      </c>
      <c r="B7" s="2">
        <v>2</v>
      </c>
      <c r="C7" s="2">
        <v>203067</v>
      </c>
      <c r="D7" s="1" t="s">
        <v>22</v>
      </c>
      <c r="E7" s="4" t="str">
        <f>LEFT(IFERROR(VLOOKUP(TRIM(C7),[1]!Table_Query_from_BetcoViews[[AlternateID]:[MainSKU]],4,FALSE),C7),6)</f>
        <v>203067</v>
      </c>
      <c r="F7" s="4" t="str">
        <f>IFERROR(VLOOKUP(TRIM(C7),[1]!Table_Query_from_BetcoViews[[AlternateID]:[ItemDescr2]],5,FALSE),D7)</f>
        <v>SUPPORT WHEEL ASSY</v>
      </c>
      <c r="G7" s="1" t="s">
        <v>23</v>
      </c>
      <c r="H7" s="1" t="s">
        <v>24</v>
      </c>
      <c r="I7" s="1" t="s">
        <v>25</v>
      </c>
    </row>
    <row r="8" spans="1:9">
      <c r="A8" s="1" t="s">
        <v>26</v>
      </c>
      <c r="B8" s="2">
        <v>1</v>
      </c>
      <c r="C8" s="2">
        <v>408974</v>
      </c>
      <c r="D8" s="1" t="s">
        <v>27</v>
      </c>
      <c r="E8" s="4" t="str">
        <f>LEFT(IFERROR(VLOOKUP(TRIM(C8),[1]!Table_Query_from_BetcoViews[[AlternateID]:[MainSKU]],4,FALSE),C8),6)</f>
        <v>408974</v>
      </c>
      <c r="F8" s="4" t="str">
        <f>IFERROR(VLOOKUP(TRIM(C8),[1]!Table_Query_from_BetcoViews[[AlternateID]:[ItemDescr2]],5,FALSE),D8)</f>
        <v>SCREW</v>
      </c>
      <c r="G8" s="1" t="s">
        <v>28</v>
      </c>
      <c r="H8" s="1" t="s">
        <v>29</v>
      </c>
      <c r="I8" s="1" t="s">
        <v>30</v>
      </c>
    </row>
    <row r="9" spans="1:9">
      <c r="A9" s="1" t="s">
        <v>31</v>
      </c>
      <c r="B9" s="2">
        <v>1</v>
      </c>
      <c r="C9" s="2">
        <v>409160</v>
      </c>
      <c r="D9" s="1" t="s">
        <v>32</v>
      </c>
      <c r="E9" s="4" t="str">
        <f>LEFT(IFERROR(VLOOKUP(TRIM(C9),[1]!Table_Query_from_BetcoViews[[AlternateID]:[MainSKU]],4,FALSE),C9),6)</f>
        <v>E82798</v>
      </c>
      <c r="F9" s="4" t="str">
        <f>IFERROR(VLOOKUP(TRIM(C9),[1]!Table_Query_from_BetcoViews[[AlternateID]:[ItemDescr2]],5,FALSE),D9)</f>
        <v>Washer, 6x18x1.5</v>
      </c>
      <c r="G9" s="1" t="s">
        <v>33</v>
      </c>
      <c r="H9" s="1" t="s">
        <v>34</v>
      </c>
      <c r="I9" s="1" t="s">
        <v>35</v>
      </c>
    </row>
    <row r="10" spans="1:9">
      <c r="A10" s="1" t="s">
        <v>36</v>
      </c>
      <c r="B10" s="2">
        <v>1</v>
      </c>
      <c r="C10" s="2">
        <v>409082</v>
      </c>
      <c r="D10" s="1" t="s">
        <v>37</v>
      </c>
      <c r="E10" s="4" t="str">
        <f>LEFT(IFERROR(VLOOKUP(TRIM(C10),[1]!Table_Query_from_BetcoViews[[AlternateID]:[MainSKU]],4,FALSE),C10),6)</f>
        <v>E83550</v>
      </c>
      <c r="F10" s="4" t="str">
        <f>IFERROR(VLOOKUP(TRIM(C10),[1]!Table_Query_from_BetcoViews[[AlternateID]:[ItemDescr2]],5,FALSE),D10)</f>
        <v>NyLoc Hex Nut, M6 Zinc</v>
      </c>
      <c r="G10" s="1" t="s">
        <v>38</v>
      </c>
      <c r="H10" s="1" t="s">
        <v>39</v>
      </c>
      <c r="I10" s="1" t="s">
        <v>40</v>
      </c>
    </row>
    <row r="11" spans="1:9">
      <c r="A11" s="1" t="s">
        <v>41</v>
      </c>
      <c r="B11" s="2">
        <v>1</v>
      </c>
      <c r="C11" s="2">
        <v>400724</v>
      </c>
      <c r="D11" s="1" t="s">
        <v>42</v>
      </c>
      <c r="E11" s="4" t="str">
        <f>LEFT(IFERROR(VLOOKUP(TRIM(C11),[1]!Table_Query_from_BetcoViews[[AlternateID]:[MainSKU]],4,FALSE),C11),6)</f>
        <v>E82329</v>
      </c>
      <c r="F11" s="4" t="str">
        <f>IFERROR(VLOOKUP(TRIM(C11),[1]!Table_Query_from_BetcoViews[[AlternateID]:[ItemDescr2]],5,FALSE),D11)</f>
        <v>Threaded Pin</v>
      </c>
      <c r="G11" s="1" t="s">
        <v>43</v>
      </c>
      <c r="H11" s="1" t="s">
        <v>44</v>
      </c>
      <c r="I11" s="1" t="s">
        <v>45</v>
      </c>
    </row>
    <row r="12" spans="1:9">
      <c r="A12" s="1" t="s">
        <v>46</v>
      </c>
      <c r="B12" s="2">
        <v>1</v>
      </c>
      <c r="C12" s="2">
        <v>409175</v>
      </c>
      <c r="D12" s="1" t="s">
        <v>32</v>
      </c>
      <c r="E12" s="4" t="str">
        <f>LEFT(IFERROR(VLOOKUP(TRIM(C12),[1]!Table_Query_from_BetcoViews[[AlternateID]:[MainSKU]],4,FALSE),C12),6)</f>
        <v>E81874</v>
      </c>
      <c r="F12" s="4" t="str">
        <f>IFERROR(VLOOKUP(TRIM(C12),[1]!Table_Query_from_BetcoViews[[AlternateID]:[ItemDescr2]],5,FALSE),D12)</f>
        <v>Flat Washer M8x17x1.6 Zinc</v>
      </c>
      <c r="G12" s="1" t="s">
        <v>33</v>
      </c>
      <c r="H12" s="1" t="s">
        <v>34</v>
      </c>
      <c r="I12" s="1" t="s">
        <v>35</v>
      </c>
    </row>
    <row r="13" spans="1:9">
      <c r="A13" s="1" t="s">
        <v>47</v>
      </c>
      <c r="B13" s="2">
        <v>1</v>
      </c>
      <c r="C13" s="2">
        <v>410237</v>
      </c>
      <c r="D13" s="1" t="s">
        <v>48</v>
      </c>
      <c r="E13" s="4" t="str">
        <f>LEFT(IFERROR(VLOOKUP(TRIM(C13),[1]!Table_Query_from_BetcoViews[[AlternateID]:[MainSKU]],4,FALSE),C13),6)</f>
        <v>E83531</v>
      </c>
      <c r="F13" s="4" t="str">
        <f>IFERROR(VLOOKUP(TRIM(C13),[1]!Table_Query_from_BetcoViews[[AlternateID]:[ItemDescr2]],5,FALSE),D13)</f>
        <v>Knob</v>
      </c>
      <c r="G13" s="1" t="s">
        <v>49</v>
      </c>
      <c r="H13" s="1" t="s">
        <v>50</v>
      </c>
      <c r="I13" s="1" t="s">
        <v>51</v>
      </c>
    </row>
    <row r="14" spans="1:9">
      <c r="A14" s="1" t="s">
        <v>52</v>
      </c>
      <c r="B14" s="2">
        <v>1</v>
      </c>
      <c r="C14" s="2">
        <v>407625</v>
      </c>
      <c r="D14" s="1" t="s">
        <v>53</v>
      </c>
      <c r="E14" s="4" t="str">
        <f>LEFT(IFERROR(VLOOKUP(TRIM(C14),[1]!Table_Query_from_BetcoViews[[AlternateID]:[MainSKU]],4,FALSE),C14),6)</f>
        <v>E81634</v>
      </c>
      <c r="F14" s="4" t="str">
        <f>IFERROR(VLOOKUP(TRIM(C14),[1]!Table_Query_from_BetcoViews[[AlternateID]:[ItemDescr2]],5,FALSE),D14)</f>
        <v>Spring Compression</v>
      </c>
      <c r="G14" s="1" t="s">
        <v>54</v>
      </c>
      <c r="H14" s="1" t="s">
        <v>55</v>
      </c>
      <c r="I14" s="1" t="s">
        <v>56</v>
      </c>
    </row>
    <row r="15" spans="1:9">
      <c r="A15" s="1" t="s">
        <v>57</v>
      </c>
      <c r="B15" s="2">
        <v>1</v>
      </c>
      <c r="C15" s="2">
        <v>409201</v>
      </c>
      <c r="D15" s="1" t="s">
        <v>32</v>
      </c>
      <c r="E15" s="4" t="str">
        <f>LEFT(IFERROR(VLOOKUP(TRIM(C15),[1]!Table_Query_from_BetcoViews[[AlternateID]:[MainSKU]],4,FALSE),C15),6)</f>
        <v>E85722</v>
      </c>
      <c r="F15" s="4" t="str">
        <f>IFERROR(VLOOKUP(TRIM(C15),[1]!Table_Query_from_BetcoViews[[AlternateID]:[ItemDescr2]],5,FALSE),D15)</f>
        <v>Flat Washer M13x24x2.5 Zinc</v>
      </c>
      <c r="G15" s="1" t="s">
        <v>33</v>
      </c>
      <c r="H15" s="1" t="s">
        <v>34</v>
      </c>
      <c r="I15" s="1" t="s">
        <v>35</v>
      </c>
    </row>
    <row r="16" spans="1:9">
      <c r="A16" s="1" t="s">
        <v>58</v>
      </c>
      <c r="B16" s="2">
        <v>1</v>
      </c>
      <c r="C16" s="2">
        <v>408371</v>
      </c>
      <c r="D16" s="1" t="s">
        <v>59</v>
      </c>
      <c r="E16" s="4" t="str">
        <f>LEFT(IFERROR(VLOOKUP(TRIM(C16),[1]!Table_Query_from_BetcoViews[[AlternateID]:[MainSKU]],4,FALSE),C16),6)</f>
        <v>E85498</v>
      </c>
      <c r="F16" s="4" t="str">
        <f>IFERROR(VLOOKUP(TRIM(C16),[1]!Table_Query_from_BetcoViews[[AlternateID]:[ItemDescr2]],5,FALSE),D16)</f>
        <v>E Style Circlip</v>
      </c>
      <c r="G16" s="1" t="s">
        <v>60</v>
      </c>
      <c r="H16" s="1" t="s">
        <v>59</v>
      </c>
      <c r="I16" s="1" t="s">
        <v>61</v>
      </c>
    </row>
    <row r="17" spans="1:9">
      <c r="A17" s="1" t="s">
        <v>62</v>
      </c>
      <c r="B17" s="2">
        <v>1</v>
      </c>
      <c r="C17" s="2">
        <v>405682</v>
      </c>
      <c r="D17" s="1" t="s">
        <v>63</v>
      </c>
      <c r="E17" s="4" t="str">
        <f>LEFT(IFERROR(VLOOKUP(TRIM(C17),[1]!Table_Query_from_BetcoViews[[AlternateID]:[MainSKU]],4,FALSE),C17),6)</f>
        <v>E82428</v>
      </c>
      <c r="F17" s="4" t="str">
        <f>IFERROR(VLOOKUP(TRIM(C17),[1]!Table_Query_from_BetcoViews[[AlternateID]:[ItemDescr2]],5,FALSE),D17)</f>
        <v>Wheel 52 OD x 28 W</v>
      </c>
      <c r="G17" s="1" t="s">
        <v>64</v>
      </c>
      <c r="H17" s="1" t="s">
        <v>65</v>
      </c>
      <c r="I17" s="1" t="s">
        <v>66</v>
      </c>
    </row>
    <row r="18" spans="1:9">
      <c r="A18" s="1" t="s">
        <v>67</v>
      </c>
      <c r="B18" s="2">
        <v>1</v>
      </c>
      <c r="C18" s="2">
        <v>407996</v>
      </c>
      <c r="D18" s="1" t="s">
        <v>68</v>
      </c>
      <c r="E18" s="4" t="str">
        <f>LEFT(IFERROR(VLOOKUP(TRIM(C18),[1]!Table_Query_from_BetcoViews[[AlternateID]:[MainSKU]],4,FALSE),C18),6)</f>
        <v>E82273</v>
      </c>
      <c r="F18" s="4" t="str">
        <f>IFERROR(VLOOKUP(TRIM(C18),[1]!Table_Query_from_BetcoViews[[AlternateID]:[ItemDescr2]],5,FALSE),D18)</f>
        <v>Bushing</v>
      </c>
      <c r="G18" s="1" t="s">
        <v>69</v>
      </c>
      <c r="H18" s="1" t="s">
        <v>70</v>
      </c>
      <c r="I18" s="1" t="s">
        <v>71</v>
      </c>
    </row>
    <row r="19" spans="1:9">
      <c r="A19" s="1" t="s">
        <v>72</v>
      </c>
      <c r="B19" s="2">
        <v>1</v>
      </c>
      <c r="C19" s="2">
        <v>203289</v>
      </c>
      <c r="D19" s="1" t="s">
        <v>73</v>
      </c>
      <c r="E19" s="4" t="str">
        <f>LEFT(IFERROR(VLOOKUP(TRIM(C19),[1]!Table_Query_from_BetcoViews[[AlternateID]:[MainSKU]],4,FALSE),C19),6)</f>
        <v>E85497</v>
      </c>
      <c r="F19" s="4" t="str">
        <f>IFERROR(VLOOKUP(TRIM(C19),[1]!Table_Query_from_BetcoViews[[AlternateID]:[ItemDescr2]],5,FALSE),D19)</f>
        <v>Weldment, Squeegee Wheel Support</v>
      </c>
      <c r="G19" s="1" t="s">
        <v>73</v>
      </c>
      <c r="H19" s="1" t="s">
        <v>74</v>
      </c>
      <c r="I19" s="1" t="s">
        <v>75</v>
      </c>
    </row>
    <row r="20" spans="1:9">
      <c r="A20" s="1" t="s">
        <v>76</v>
      </c>
      <c r="B20" s="2">
        <v>1</v>
      </c>
      <c r="C20" s="2">
        <v>409046</v>
      </c>
      <c r="D20" s="1" t="s">
        <v>77</v>
      </c>
      <c r="E20" s="4" t="str">
        <f>LEFT(IFERROR(VLOOKUP(TRIM(C20),[1]!Table_Query_from_BetcoViews[[AlternateID]:[MainSKU]],4,FALSE),C20),6)</f>
        <v>E83656</v>
      </c>
      <c r="F20" s="4" t="str">
        <f>IFERROR(VLOOKUP(TRIM(C20),[1]!Table_Query_from_BetcoViews[[AlternateID]:[ItemDescr2]],5,FALSE),D20)</f>
        <v>Hex Nut, M8x6.5 Zinc</v>
      </c>
      <c r="G20" s="1" t="s">
        <v>78</v>
      </c>
      <c r="H20" s="1" t="s">
        <v>79</v>
      </c>
      <c r="I20" s="1" t="s">
        <v>80</v>
      </c>
    </row>
    <row r="21" spans="1:9">
      <c r="A21" s="3">
        <v>1.5</v>
      </c>
      <c r="B21" s="2">
        <v>1</v>
      </c>
      <c r="C21" s="2">
        <v>418312</v>
      </c>
      <c r="D21" s="1" t="s">
        <v>27</v>
      </c>
      <c r="E21" s="4" t="str">
        <f>LEFT(IFERROR(VLOOKUP(TRIM(C21),[1]!Table_Query_from_BetcoViews[[AlternateID]:[MainSKU]],4,FALSE),C21),6)</f>
        <v>418312</v>
      </c>
      <c r="F21" s="4" t="str">
        <f>IFERROR(VLOOKUP(TRIM(C21),[1]!Table_Query_from_BetcoViews[[AlternateID]:[ItemDescr2]],5,FALSE),D21)</f>
        <v>SCREW</v>
      </c>
      <c r="G21" s="1" t="s">
        <v>28</v>
      </c>
      <c r="H21" s="1" t="s">
        <v>29</v>
      </c>
      <c r="I21" s="1" t="s">
        <v>30</v>
      </c>
    </row>
    <row r="22" spans="1:9">
      <c r="A22" s="3">
        <v>1.6</v>
      </c>
      <c r="B22" s="2">
        <v>1</v>
      </c>
      <c r="C22" s="2">
        <v>409046</v>
      </c>
      <c r="D22" s="1" t="s">
        <v>77</v>
      </c>
      <c r="E22" s="4" t="str">
        <f>LEFT(IFERROR(VLOOKUP(TRIM(C22),[1]!Table_Query_from_BetcoViews[[AlternateID]:[MainSKU]],4,FALSE),C22),6)</f>
        <v>E83656</v>
      </c>
      <c r="F22" s="4" t="str">
        <f>IFERROR(VLOOKUP(TRIM(C22),[1]!Table_Query_from_BetcoViews[[AlternateID]:[ItemDescr2]],5,FALSE),D22)</f>
        <v>Hex Nut, M8x6.5 Zinc</v>
      </c>
      <c r="G22" s="1" t="s">
        <v>78</v>
      </c>
      <c r="H22" s="1" t="s">
        <v>79</v>
      </c>
      <c r="I22" s="1" t="s">
        <v>80</v>
      </c>
    </row>
    <row r="23" spans="1:9">
      <c r="A23" s="2">
        <v>2</v>
      </c>
      <c r="B23" s="2">
        <v>1</v>
      </c>
      <c r="C23" s="2">
        <v>407647</v>
      </c>
      <c r="D23" s="1" t="s">
        <v>27</v>
      </c>
      <c r="E23" s="4" t="str">
        <f>LEFT(IFERROR(VLOOKUP(TRIM(C23),[1]!Table_Query_from_BetcoViews[[AlternateID]:[MainSKU]],4,FALSE),C23),6)</f>
        <v>E83881</v>
      </c>
      <c r="F23" s="4" t="str">
        <f>IFERROR(VLOOKUP(TRIM(C23),[1]!Table_Query_from_BetcoViews[[AlternateID]:[ItemDescr2]],5,FALSE),D23)</f>
        <v>Hex Bolt M5x20 Zinc</v>
      </c>
      <c r="G23" s="1" t="s">
        <v>28</v>
      </c>
      <c r="H23" s="1" t="s">
        <v>29</v>
      </c>
      <c r="I23" s="1" t="s">
        <v>30</v>
      </c>
    </row>
    <row r="24" spans="1:9">
      <c r="A24" s="2">
        <v>3</v>
      </c>
      <c r="B24" s="2">
        <v>1</v>
      </c>
      <c r="C24" s="2">
        <v>408724</v>
      </c>
      <c r="D24" s="1" t="s">
        <v>27</v>
      </c>
      <c r="E24" s="4" t="str">
        <f>LEFT(IFERROR(VLOOKUP(TRIM(C24),[1]!Table_Query_from_BetcoViews[[AlternateID]:[MainSKU]],4,FALSE),C24),6)</f>
        <v>408724</v>
      </c>
      <c r="F24" s="4" t="str">
        <f>IFERROR(VLOOKUP(TRIM(C24),[1]!Table_Query_from_BetcoViews[[AlternateID]:[ItemDescr2]],5,FALSE),D24)</f>
        <v>SCREW</v>
      </c>
      <c r="G24" s="1" t="s">
        <v>28</v>
      </c>
      <c r="H24" s="1" t="s">
        <v>29</v>
      </c>
      <c r="I24" s="1" t="s">
        <v>30</v>
      </c>
    </row>
    <row r="25" spans="1:9">
      <c r="A25" s="2">
        <v>4</v>
      </c>
      <c r="B25" s="2">
        <v>2</v>
      </c>
      <c r="C25" s="2">
        <v>409038</v>
      </c>
      <c r="D25" s="1" t="s">
        <v>37</v>
      </c>
      <c r="E25" s="4" t="str">
        <f>LEFT(IFERROR(VLOOKUP(TRIM(C25),[1]!Table_Query_from_BetcoViews[[AlternateID]:[MainSKU]],4,FALSE),C25),6)</f>
        <v>E82317</v>
      </c>
      <c r="F25" s="4" t="str">
        <f>IFERROR(VLOOKUP(TRIM(C25),[1]!Table_Query_from_BetcoViews[[AlternateID]:[ItemDescr2]],5,FALSE),D25)</f>
        <v>Hex Jam Nut, M5X3.5 Zinc</v>
      </c>
      <c r="G25" s="1" t="s">
        <v>38</v>
      </c>
      <c r="H25" s="1" t="s">
        <v>39</v>
      </c>
      <c r="I25" s="1" t="s">
        <v>40</v>
      </c>
    </row>
    <row r="26" spans="1:9">
      <c r="A26" s="2">
        <v>5</v>
      </c>
      <c r="B26" s="2">
        <v>1</v>
      </c>
      <c r="C26" s="2">
        <v>415887</v>
      </c>
      <c r="D26" s="1" t="s">
        <v>77</v>
      </c>
      <c r="E26" s="4" t="str">
        <f>LEFT(IFERROR(VLOOKUP(TRIM(C26),[1]!Table_Query_from_BetcoViews[[AlternateID]:[MainSKU]],4,FALSE),C26),6)</f>
        <v>415887</v>
      </c>
      <c r="F26" s="4" t="str">
        <f>IFERROR(VLOOKUP(TRIM(C26),[1]!Table_Query_from_BetcoViews[[AlternateID]:[ItemDescr2]],5,FALSE),D26)</f>
        <v>NUT</v>
      </c>
      <c r="G26" s="1" t="s">
        <v>78</v>
      </c>
      <c r="H26" s="1" t="s">
        <v>79</v>
      </c>
      <c r="I26" s="1" t="s">
        <v>80</v>
      </c>
    </row>
    <row r="27" spans="1:9">
      <c r="A27" s="2">
        <v>6</v>
      </c>
      <c r="B27" s="2">
        <v>1</v>
      </c>
      <c r="C27" s="2">
        <v>410455</v>
      </c>
      <c r="D27" s="1" t="s">
        <v>81</v>
      </c>
      <c r="E27" s="4" t="str">
        <f>LEFT(IFERROR(VLOOKUP(TRIM(C27),[1]!Table_Query_from_BetcoViews[[AlternateID]:[MainSKU]],4,FALSE),C27),6)</f>
        <v>E86154</v>
      </c>
      <c r="F27" s="4" t="str">
        <f>IFERROR(VLOOKUP(TRIM(C27),[1]!Table_Query_from_BetcoViews[[AlternateID]:[ItemDescr2]],5,FALSE),D27)</f>
        <v>Fork</v>
      </c>
      <c r="G27" s="1" t="s">
        <v>82</v>
      </c>
      <c r="H27" s="1" t="s">
        <v>83</v>
      </c>
      <c r="I27" s="1" t="s">
        <v>84</v>
      </c>
    </row>
    <row r="28" spans="1:9">
      <c r="A28" s="2">
        <v>7</v>
      </c>
      <c r="B28" s="2">
        <v>1</v>
      </c>
      <c r="C28" s="2">
        <v>410463</v>
      </c>
      <c r="D28" s="1" t="s">
        <v>85</v>
      </c>
      <c r="E28" s="4" t="str">
        <f>LEFT(IFERROR(VLOOKUP(TRIM(C28),[1]!Table_Query_from_BetcoViews[[AlternateID]:[MainSKU]],4,FALSE),C28),6)</f>
        <v>E81907</v>
      </c>
      <c r="F28" s="4" t="str">
        <f>IFERROR(VLOOKUP(TRIM(C28),[1]!Table_Query_from_BetcoViews[[AlternateID]:[ItemDescr2]],5,FALSE),D28)</f>
        <v>Pin</v>
      </c>
      <c r="G28" s="1" t="s">
        <v>85</v>
      </c>
      <c r="H28" s="1" t="s">
        <v>86</v>
      </c>
      <c r="I28" s="1" t="s">
        <v>85</v>
      </c>
    </row>
    <row r="29" spans="1:9">
      <c r="A29" s="2">
        <v>8</v>
      </c>
      <c r="B29" s="2">
        <v>1</v>
      </c>
      <c r="C29" s="2">
        <v>409090</v>
      </c>
      <c r="D29" s="1" t="s">
        <v>37</v>
      </c>
      <c r="E29" s="4" t="str">
        <f>LEFT(IFERROR(VLOOKUP(TRIM(C29),[1]!Table_Query_from_BetcoViews[[AlternateID]:[MainSKU]],4,FALSE),C29),6)</f>
        <v>E83381</v>
      </c>
      <c r="F29" s="4" t="str">
        <f>IFERROR(VLOOKUP(TRIM(C29),[1]!Table_Query_from_BetcoViews[[AlternateID]:[ItemDescr2]],5,FALSE),D29)</f>
        <v>Nyloc Hex Nut, M10 Zinc</v>
      </c>
      <c r="G29" s="1" t="s">
        <v>38</v>
      </c>
      <c r="H29" s="1" t="s">
        <v>39</v>
      </c>
      <c r="I29" s="1" t="s">
        <v>40</v>
      </c>
    </row>
    <row r="30" spans="1:9">
      <c r="A30" s="2">
        <v>9</v>
      </c>
      <c r="B30" s="2">
        <v>1</v>
      </c>
      <c r="C30" s="2">
        <v>415133</v>
      </c>
      <c r="D30" s="1" t="s">
        <v>87</v>
      </c>
      <c r="E30" s="4" t="str">
        <f>LEFT(IFERROR(VLOOKUP(TRIM(C30),[1]!Table_Query_from_BetcoViews[[AlternateID]:[MainSKU]],4,FALSE),C30),6)</f>
        <v>E85768</v>
      </c>
      <c r="F30" s="4" t="str">
        <f>IFERROR(VLOOKUP(TRIM(C30),[1]!Table_Query_from_BetcoViews[[AlternateID]:[ItemDescr2]],5,FALSE),D30)</f>
        <v>Squeegee Cable</v>
      </c>
      <c r="G30" s="1" t="s">
        <v>87</v>
      </c>
      <c r="H30" s="1" t="s">
        <v>88</v>
      </c>
      <c r="I30" s="1" t="s">
        <v>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0"/>
  <sheetViews>
    <sheetView tabSelected="1" workbookViewId="0">
      <selection activeCell="B2" sqref="B2"/>
    </sheetView>
  </sheetViews>
  <sheetFormatPr defaultRowHeight="12.75"/>
  <cols>
    <col min="2" max="2" width="9.7109375" style="6" customWidth="1"/>
    <col min="3" max="3" width="11.42578125" style="6" customWidth="1"/>
    <col min="4" max="4" width="38.5703125" style="5" customWidth="1"/>
    <col min="5" max="5" width="7.5703125" style="6" customWidth="1"/>
  </cols>
  <sheetData>
    <row r="2" spans="2:5" ht="15.75">
      <c r="B2" s="7" t="s">
        <v>138</v>
      </c>
      <c r="C2" s="7" t="s">
        <v>139</v>
      </c>
      <c r="D2" s="8" t="s">
        <v>3</v>
      </c>
      <c r="E2" s="7" t="s">
        <v>140</v>
      </c>
    </row>
    <row r="3" spans="2:5" ht="15.75">
      <c r="B3" s="9">
        <v>1</v>
      </c>
      <c r="C3" s="11" t="s">
        <v>90</v>
      </c>
      <c r="D3" s="10" t="s">
        <v>141</v>
      </c>
      <c r="E3" s="9">
        <v>1</v>
      </c>
    </row>
    <row r="4" spans="2:5" ht="15.75">
      <c r="B4" s="9">
        <v>1.1000000000000001</v>
      </c>
      <c r="C4" s="9" t="s">
        <v>91</v>
      </c>
      <c r="D4" s="10" t="s">
        <v>92</v>
      </c>
      <c r="E4" s="9">
        <v>1</v>
      </c>
    </row>
    <row r="5" spans="2:5" ht="15.75">
      <c r="B5" s="9">
        <v>1.2</v>
      </c>
      <c r="C5" s="9" t="s">
        <v>93</v>
      </c>
      <c r="D5" s="10" t="s">
        <v>94</v>
      </c>
      <c r="E5" s="9">
        <v>1</v>
      </c>
    </row>
    <row r="6" spans="2:5" ht="15.75">
      <c r="B6" s="9">
        <v>1.3</v>
      </c>
      <c r="C6" s="9" t="s">
        <v>95</v>
      </c>
      <c r="D6" s="10" t="s">
        <v>96</v>
      </c>
      <c r="E6" s="9">
        <v>1</v>
      </c>
    </row>
    <row r="7" spans="2:5" ht="15.75">
      <c r="B7" s="9">
        <v>1.4</v>
      </c>
      <c r="C7" s="11" t="s">
        <v>97</v>
      </c>
      <c r="D7" s="10" t="s">
        <v>22</v>
      </c>
      <c r="E7" s="9">
        <v>2</v>
      </c>
    </row>
    <row r="8" spans="2:5" ht="15.75">
      <c r="B8" s="9" t="s">
        <v>26</v>
      </c>
      <c r="C8" s="11" t="s">
        <v>98</v>
      </c>
      <c r="D8" s="10" t="s">
        <v>27</v>
      </c>
      <c r="E8" s="9">
        <v>1</v>
      </c>
    </row>
    <row r="9" spans="2:5" ht="15.75">
      <c r="B9" s="9" t="s">
        <v>31</v>
      </c>
      <c r="C9" s="9" t="s">
        <v>99</v>
      </c>
      <c r="D9" s="10" t="s">
        <v>100</v>
      </c>
      <c r="E9" s="9">
        <v>1</v>
      </c>
    </row>
    <row r="10" spans="2:5" ht="15.75">
      <c r="B10" s="9" t="s">
        <v>36</v>
      </c>
      <c r="C10" s="9" t="s">
        <v>101</v>
      </c>
      <c r="D10" s="10" t="s">
        <v>102</v>
      </c>
      <c r="E10" s="9">
        <v>1</v>
      </c>
    </row>
    <row r="11" spans="2:5" ht="15.75">
      <c r="B11" s="9" t="s">
        <v>41</v>
      </c>
      <c r="C11" s="9" t="s">
        <v>103</v>
      </c>
      <c r="D11" s="10" t="s">
        <v>104</v>
      </c>
      <c r="E11" s="9">
        <v>1</v>
      </c>
    </row>
    <row r="12" spans="2:5" ht="15.75">
      <c r="B12" s="9" t="s">
        <v>46</v>
      </c>
      <c r="C12" s="9" t="s">
        <v>105</v>
      </c>
      <c r="D12" s="10" t="s">
        <v>106</v>
      </c>
      <c r="E12" s="9">
        <v>1</v>
      </c>
    </row>
    <row r="13" spans="2:5" ht="15.75">
      <c r="B13" s="9" t="s">
        <v>47</v>
      </c>
      <c r="C13" s="9" t="s">
        <v>107</v>
      </c>
      <c r="D13" s="10" t="s">
        <v>108</v>
      </c>
      <c r="E13" s="9">
        <v>1</v>
      </c>
    </row>
    <row r="14" spans="2:5" ht="15.75">
      <c r="B14" s="9" t="s">
        <v>52</v>
      </c>
      <c r="C14" s="9" t="s">
        <v>109</v>
      </c>
      <c r="D14" s="10" t="s">
        <v>110</v>
      </c>
      <c r="E14" s="9">
        <v>1</v>
      </c>
    </row>
    <row r="15" spans="2:5" ht="15.75">
      <c r="B15" s="9" t="s">
        <v>57</v>
      </c>
      <c r="C15" s="9" t="s">
        <v>111</v>
      </c>
      <c r="D15" s="10" t="s">
        <v>112</v>
      </c>
      <c r="E15" s="9">
        <v>1</v>
      </c>
    </row>
    <row r="16" spans="2:5" ht="15.75">
      <c r="B16" s="9" t="s">
        <v>58</v>
      </c>
      <c r="C16" s="9" t="s">
        <v>113</v>
      </c>
      <c r="D16" s="10" t="s">
        <v>114</v>
      </c>
      <c r="E16" s="9">
        <v>1</v>
      </c>
    </row>
    <row r="17" spans="2:5" ht="15.75">
      <c r="B17" s="9" t="s">
        <v>62</v>
      </c>
      <c r="C17" s="9" t="s">
        <v>115</v>
      </c>
      <c r="D17" s="10" t="s">
        <v>116</v>
      </c>
      <c r="E17" s="9">
        <v>1</v>
      </c>
    </row>
    <row r="18" spans="2:5" ht="15.75">
      <c r="B18" s="9" t="s">
        <v>67</v>
      </c>
      <c r="C18" s="9" t="s">
        <v>117</v>
      </c>
      <c r="D18" s="10" t="s">
        <v>118</v>
      </c>
      <c r="E18" s="9">
        <v>1</v>
      </c>
    </row>
    <row r="19" spans="2:5" ht="15.75">
      <c r="B19" s="9" t="s">
        <v>72</v>
      </c>
      <c r="C19" s="9" t="s">
        <v>119</v>
      </c>
      <c r="D19" s="10" t="s">
        <v>120</v>
      </c>
      <c r="E19" s="9">
        <v>1</v>
      </c>
    </row>
    <row r="20" spans="2:5" ht="15.75">
      <c r="B20" s="9" t="s">
        <v>76</v>
      </c>
      <c r="C20" s="9" t="s">
        <v>121</v>
      </c>
      <c r="D20" s="10" t="s">
        <v>122</v>
      </c>
      <c r="E20" s="9">
        <v>1</v>
      </c>
    </row>
    <row r="21" spans="2:5" ht="15.75">
      <c r="B21" s="9">
        <v>1.5</v>
      </c>
      <c r="C21" s="11" t="s">
        <v>123</v>
      </c>
      <c r="D21" s="10" t="s">
        <v>27</v>
      </c>
      <c r="E21" s="9">
        <v>1</v>
      </c>
    </row>
    <row r="22" spans="2:5" ht="15.75">
      <c r="B22" s="9">
        <v>1.6</v>
      </c>
      <c r="C22" s="9" t="s">
        <v>121</v>
      </c>
      <c r="D22" s="10" t="s">
        <v>122</v>
      </c>
      <c r="E22" s="9">
        <v>1</v>
      </c>
    </row>
    <row r="23" spans="2:5" ht="15.75">
      <c r="B23" s="9">
        <v>2</v>
      </c>
      <c r="C23" s="9" t="s">
        <v>124</v>
      </c>
      <c r="D23" s="10" t="s">
        <v>125</v>
      </c>
      <c r="E23" s="9">
        <v>1</v>
      </c>
    </row>
    <row r="24" spans="2:5" ht="15.75">
      <c r="B24" s="9">
        <v>3</v>
      </c>
      <c r="C24" s="11" t="s">
        <v>126</v>
      </c>
      <c r="D24" s="10" t="s">
        <v>27</v>
      </c>
      <c r="E24" s="9">
        <v>1</v>
      </c>
    </row>
    <row r="25" spans="2:5" ht="15.75">
      <c r="B25" s="9">
        <v>4</v>
      </c>
      <c r="C25" s="9" t="s">
        <v>127</v>
      </c>
      <c r="D25" s="10" t="s">
        <v>128</v>
      </c>
      <c r="E25" s="9">
        <v>2</v>
      </c>
    </row>
    <row r="26" spans="2:5" ht="15.75">
      <c r="B26" s="9">
        <v>5</v>
      </c>
      <c r="C26" s="11" t="s">
        <v>129</v>
      </c>
      <c r="D26" s="10" t="s">
        <v>77</v>
      </c>
      <c r="E26" s="9">
        <v>1</v>
      </c>
    </row>
    <row r="27" spans="2:5" ht="15.75">
      <c r="B27" s="9">
        <v>6</v>
      </c>
      <c r="C27" s="9" t="s">
        <v>130</v>
      </c>
      <c r="D27" s="10" t="s">
        <v>131</v>
      </c>
      <c r="E27" s="9">
        <v>1</v>
      </c>
    </row>
    <row r="28" spans="2:5" ht="15.75">
      <c r="B28" s="9">
        <v>7</v>
      </c>
      <c r="C28" s="9" t="s">
        <v>132</v>
      </c>
      <c r="D28" s="10" t="s">
        <v>133</v>
      </c>
      <c r="E28" s="9">
        <v>1</v>
      </c>
    </row>
    <row r="29" spans="2:5" ht="15.75">
      <c r="B29" s="9">
        <v>8</v>
      </c>
      <c r="C29" s="9" t="s">
        <v>134</v>
      </c>
      <c r="D29" s="10" t="s">
        <v>135</v>
      </c>
      <c r="E29" s="9">
        <v>1</v>
      </c>
    </row>
    <row r="30" spans="2:5" ht="15.75">
      <c r="B30" s="9">
        <v>9</v>
      </c>
      <c r="C30" s="9" t="s">
        <v>136</v>
      </c>
      <c r="D30" s="10" t="s">
        <v>137</v>
      </c>
      <c r="E30" s="9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348625-E925-4D5A-97C2-D15FDCE4F6C2}"/>
</file>

<file path=customXml/itemProps2.xml><?xml version="1.0" encoding="utf-8"?>
<ds:datastoreItem xmlns:ds="http://schemas.openxmlformats.org/officeDocument/2006/customXml" ds:itemID="{4871A2CE-11EE-475C-94C8-BBBBC4B9F936}"/>
</file>

<file path=customXml/itemProps3.xml><?xml version="1.0" encoding="utf-8"?>
<ds:datastoreItem xmlns:ds="http://schemas.openxmlformats.org/officeDocument/2006/customXml" ds:itemID="{6F368E2F-96F8-45B0-B4E5-F3D6CBF634A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18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2010-08-31T19:31:19Z</cp:lastPrinted>
  <dcterms:created xsi:type="dcterms:W3CDTF">2010-08-31T19:31:30Z</dcterms:created>
  <dcterms:modified xsi:type="dcterms:W3CDTF">2010-08-31T19:31:30Z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